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" yWindow="504" windowWidth="21504" windowHeight="100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<sst xmlns="http://schemas.openxmlformats.org/spreadsheetml/2006/main" count="102" uniqueCount="36">
  <si>
    <t>Μικτά</t>
  </si>
  <si>
    <t>Εργοδοτικές εισφορές %</t>
  </si>
  <si>
    <t>Εισφορά εργαζομένου %</t>
  </si>
  <si>
    <t>Αλληλεγγύη για τα "καθαρά", %</t>
  </si>
  <si>
    <t>Ετήσιο υπόλοιπο για ξόδεμα:</t>
  </si>
  <si>
    <t>Μηνιαίο υπόλοιπο για ξόδεμα:</t>
  </si>
  <si>
    <t xml:space="preserve">Μηνιαίο εργοδοτικό κόστος πρό φόρου </t>
  </si>
  <si>
    <t>Μηνιαία "καθαρά" (πρό φόρου)</t>
  </si>
  <si>
    <t>Ετήσια "καθαρά" (πρό φόρου) -14μήνες</t>
  </si>
  <si>
    <t>Σύνολο φόρων κλιμάκων</t>
  </si>
  <si>
    <t>Φόρος κλίμακος 0-25.000, 22%</t>
  </si>
  <si>
    <t>Φόρος κλίμακος 25.001-42.000, 32%</t>
  </si>
  <si>
    <t>Φόρος κλίμακος 42.001 και άνω, 42%</t>
  </si>
  <si>
    <t>Ετήσιο συνολικό εργοδοτικό κόστος (x14)</t>
  </si>
  <si>
    <t>Συμφωνείται</t>
  </si>
  <si>
    <t>Μικτά επί 27,65%</t>
  </si>
  <si>
    <t>Μικτά επί 15,8%</t>
  </si>
  <si>
    <t>Επεξήγηση</t>
  </si>
  <si>
    <t>Μικτά συν εργοδοτική εισφορά</t>
  </si>
  <si>
    <t>Μικτά μείον εισφορά εργαζομένου</t>
  </si>
  <si>
    <t>14 "καθαροί" μισθοί</t>
  </si>
  <si>
    <t>Φόρος 22% για τις πρώτες 25.000</t>
  </si>
  <si>
    <t>Φόρος 32% για εισόδημα από 25.001 έως 42.000</t>
  </si>
  <si>
    <t>Φόρος 42% για εισόδημα πάνω από 42.000</t>
  </si>
  <si>
    <t>Άθροισμα των ανωτέρω τριών ποσών φόρων</t>
  </si>
  <si>
    <t>Εφαρμόζεται επί του ετήσιου καθαρού</t>
  </si>
  <si>
    <t xml:space="preserve">14 μηνιαία εργοδοτικό κόστος πρό φόρου </t>
  </si>
  <si>
    <t>Σύνολο φόρων (&amp; εισφ αλληλεγγύης)</t>
  </si>
  <si>
    <t>Τα ετήσια "καθαρά" (φορολογητέο), μείον οι φόροι</t>
  </si>
  <si>
    <t>Το ετήσιο υπόλοιπο για ξόδεμα διά 14</t>
  </si>
  <si>
    <t>Συντελ</t>
  </si>
  <si>
    <t>Ποσό</t>
  </si>
  <si>
    <t>Τίτλος</t>
  </si>
  <si>
    <t>Υπολογισμός κόστους για αμοιβή 70.000 after tax</t>
  </si>
  <si>
    <t>Υπολογισμός κόστους για αμοιβή 100.000 after tax</t>
  </si>
  <si>
    <t>Υπολογισμός κόστους για μισθό 800, μικτά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</si>
</sst>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2" fillId="0" borderId="0" xfId="0" applyFont="1" applyAlignment="1">
      <alignment/>
    </xf>
    <xf numFmtId="3" fontId="0" fillId="2" borderId="1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3" fontId="0" fillId="4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1">
      <selection activeCell="B3" sqref="B3"/>
    </sheetView>
  </sheetViews>
  <sheetFormatPr defaultColWidth="9.140625" defaultRowHeight="12.75"/>
  <cols>
    <col min="1" max="1" width="35.140625" style="0" bestFit="1" customWidth="1"/>
    <col min="2" max="2" width="6.7109375" style="0" customWidth="1"/>
    <col min="3" max="3" width="8.7109375" style="0" customWidth="1"/>
    <col min="4" max="4" width="42.57421875" style="0" bestFit="1" customWidth="1"/>
  </cols>
  <sheetData>
    <row r="1" ht="12.75">
      <c r="A1" s="5" t="s">
        <v>33</v>
      </c>
    </row>
    <row r="2" spans="1:4" ht="12.75">
      <c r="A2" s="1" t="s">
        <v>32</v>
      </c>
      <c r="B2" s="1" t="s">
        <v>30</v>
      </c>
      <c r="C2" s="1" t="s">
        <v>31</v>
      </c>
      <c r="D2" s="1" t="s">
        <v>17</v>
      </c>
    </row>
    <row r="3" spans="1:4" ht="12.75">
      <c r="A3" s="2" t="s">
        <v>0</v>
      </c>
      <c r="B3" s="2"/>
      <c r="C3" s="6">
        <v>10327</v>
      </c>
      <c r="D3" s="2" t="s">
        <v>14</v>
      </c>
    </row>
    <row r="4" spans="1:4" ht="12.75">
      <c r="A4" s="2" t="s">
        <v>1</v>
      </c>
      <c r="B4" s="4">
        <v>27.65</v>
      </c>
      <c r="C4" s="3">
        <f>C3*B4/100</f>
        <v>2855.4155</v>
      </c>
      <c r="D4" s="2" t="s">
        <v>15</v>
      </c>
    </row>
    <row r="5" spans="1:4" ht="12.75">
      <c r="A5" s="2" t="s">
        <v>2</v>
      </c>
      <c r="B5" s="4">
        <v>15.8</v>
      </c>
      <c r="C5" s="3">
        <f>C3*B5/100</f>
        <v>1631.6660000000002</v>
      </c>
      <c r="D5" s="2" t="s">
        <v>16</v>
      </c>
    </row>
    <row r="6" spans="1:4" ht="12.75">
      <c r="A6" s="2" t="s">
        <v>6</v>
      </c>
      <c r="B6" s="4"/>
      <c r="C6" s="3">
        <f>C3+C4</f>
        <v>13182.4155</v>
      </c>
      <c r="D6" s="2" t="s">
        <v>18</v>
      </c>
    </row>
    <row r="7" spans="1:4" ht="12.75">
      <c r="A7" s="2" t="s">
        <v>7</v>
      </c>
      <c r="B7" s="4"/>
      <c r="C7" s="3">
        <f>C3-C5</f>
        <v>8695.333999999999</v>
      </c>
      <c r="D7" s="2" t="s">
        <v>19</v>
      </c>
    </row>
    <row r="8" spans="1:4" ht="12.75">
      <c r="A8" s="2" t="s">
        <v>8</v>
      </c>
      <c r="B8" s="4"/>
      <c r="C8" s="3">
        <f>C7*14</f>
        <v>121734.67599999998</v>
      </c>
      <c r="D8" s="2" t="s">
        <v>20</v>
      </c>
    </row>
    <row r="9" spans="1:4" ht="12.75">
      <c r="A9" s="2" t="s">
        <v>10</v>
      </c>
      <c r="B9" s="4">
        <v>0.22</v>
      </c>
      <c r="C9" s="3">
        <f>25000*B9</f>
        <v>5500</v>
      </c>
      <c r="D9" s="2" t="s">
        <v>21</v>
      </c>
    </row>
    <row r="10" spans="1:4" ht="12.75">
      <c r="A10" s="2" t="s">
        <v>11</v>
      </c>
      <c r="B10" s="4">
        <v>0.32</v>
      </c>
      <c r="C10" s="3">
        <f>17000*B10</f>
        <v>5440</v>
      </c>
      <c r="D10" s="2" t="s">
        <v>22</v>
      </c>
    </row>
    <row r="11" spans="1:4" ht="12.75">
      <c r="A11" s="2" t="s">
        <v>12</v>
      </c>
      <c r="B11" s="4">
        <v>0.42</v>
      </c>
      <c r="C11" s="3">
        <f>(C8-42000)*B11</f>
        <v>33488.563919999986</v>
      </c>
      <c r="D11" s="2" t="s">
        <v>23</v>
      </c>
    </row>
    <row r="12" spans="1:4" ht="12.75">
      <c r="A12" s="2" t="s">
        <v>9</v>
      </c>
      <c r="B12" s="4"/>
      <c r="C12" s="3">
        <f>C9+C10+C11</f>
        <v>44428.563919999986</v>
      </c>
      <c r="D12" s="2" t="s">
        <v>24</v>
      </c>
    </row>
    <row r="13" spans="1:4" ht="12.75">
      <c r="A13" s="2" t="s">
        <v>3</v>
      </c>
      <c r="B13" s="4">
        <v>6</v>
      </c>
      <c r="C13" s="3">
        <f>C8*B13/100</f>
        <v>7304.0805599999985</v>
      </c>
      <c r="D13" s="2" t="s">
        <v>25</v>
      </c>
    </row>
    <row r="14" spans="1:4" ht="12.75">
      <c r="A14" s="2" t="s">
        <v>27</v>
      </c>
      <c r="B14" s="4"/>
      <c r="C14" s="3">
        <f>C12+C13</f>
        <v>51732.64447999999</v>
      </c>
      <c r="D14" s="2"/>
    </row>
    <row r="15" spans="1:4" ht="12.75">
      <c r="A15" s="2" t="s">
        <v>4</v>
      </c>
      <c r="B15" s="4"/>
      <c r="C15" s="3">
        <f>C8-C14</f>
        <v>70002.03151999999</v>
      </c>
      <c r="D15" s="2" t="s">
        <v>28</v>
      </c>
    </row>
    <row r="16" spans="1:4" ht="12.75">
      <c r="A16" s="2" t="s">
        <v>5</v>
      </c>
      <c r="B16" s="4"/>
      <c r="C16" s="3">
        <f>C15/14</f>
        <v>5000.145108571428</v>
      </c>
      <c r="D16" s="2" t="s">
        <v>29</v>
      </c>
    </row>
    <row r="17" spans="1:4" ht="12.75">
      <c r="A17" s="2" t="s">
        <v>13</v>
      </c>
      <c r="B17" s="2"/>
      <c r="C17" s="3">
        <f>C6*14</f>
        <v>184553.81699999998</v>
      </c>
      <c r="D17" s="2" t="s">
        <v>26</v>
      </c>
    </row>
    <row r="19" ht="12.75">
      <c r="A19" s="5" t="s">
        <v>34</v>
      </c>
    </row>
    <row r="20" spans="1:4" ht="12.75">
      <c r="A20" s="1" t="s">
        <v>32</v>
      </c>
      <c r="B20" s="1" t="s">
        <v>30</v>
      </c>
      <c r="C20" s="1" t="s">
        <v>31</v>
      </c>
      <c r="D20" s="1" t="s">
        <v>17</v>
      </c>
    </row>
    <row r="21" spans="1:4" ht="12.75">
      <c r="A21" s="2" t="s">
        <v>0</v>
      </c>
      <c r="B21" s="2"/>
      <c r="C21" s="6">
        <v>15221</v>
      </c>
      <c r="D21" s="2" t="s">
        <v>14</v>
      </c>
    </row>
    <row r="22" spans="1:4" ht="12.75">
      <c r="A22" s="2" t="s">
        <v>1</v>
      </c>
      <c r="B22" s="4">
        <v>27.65</v>
      </c>
      <c r="C22" s="3">
        <f>C21*B22/100</f>
        <v>4208.6065</v>
      </c>
      <c r="D22" s="2" t="s">
        <v>15</v>
      </c>
    </row>
    <row r="23" spans="1:4" ht="12.75">
      <c r="A23" s="2" t="s">
        <v>2</v>
      </c>
      <c r="B23" s="4">
        <v>15.8</v>
      </c>
      <c r="C23" s="3">
        <f>C21*B23/100</f>
        <v>2404.918</v>
      </c>
      <c r="D23" s="2" t="s">
        <v>16</v>
      </c>
    </row>
    <row r="24" spans="1:4" ht="12.75">
      <c r="A24" s="2" t="s">
        <v>6</v>
      </c>
      <c r="B24" s="4"/>
      <c r="C24" s="3">
        <f>C21+C22</f>
        <v>19429.6065</v>
      </c>
      <c r="D24" s="2" t="s">
        <v>18</v>
      </c>
    </row>
    <row r="25" spans="1:4" ht="12.75">
      <c r="A25" s="2" t="s">
        <v>7</v>
      </c>
      <c r="B25" s="4"/>
      <c r="C25" s="3">
        <f>C21-C23</f>
        <v>12816.082</v>
      </c>
      <c r="D25" s="2" t="s">
        <v>19</v>
      </c>
    </row>
    <row r="26" spans="1:4" ht="12.75">
      <c r="A26" s="2" t="s">
        <v>8</v>
      </c>
      <c r="B26" s="4"/>
      <c r="C26" s="3">
        <f>C25*14</f>
        <v>179425.14800000002</v>
      </c>
      <c r="D26" s="2" t="s">
        <v>20</v>
      </c>
    </row>
    <row r="27" spans="1:4" ht="12.75">
      <c r="A27" s="2" t="s">
        <v>10</v>
      </c>
      <c r="B27" s="4">
        <v>0.22</v>
      </c>
      <c r="C27" s="3">
        <f>25000*B27</f>
        <v>5500</v>
      </c>
      <c r="D27" s="2" t="s">
        <v>21</v>
      </c>
    </row>
    <row r="28" spans="1:4" ht="12.75">
      <c r="A28" s="2" t="s">
        <v>11</v>
      </c>
      <c r="B28" s="4">
        <v>0.32</v>
      </c>
      <c r="C28" s="3">
        <f>17000*B28</f>
        <v>5440</v>
      </c>
      <c r="D28" s="2" t="s">
        <v>22</v>
      </c>
    </row>
    <row r="29" spans="1:4" ht="12.75">
      <c r="A29" s="2" t="s">
        <v>12</v>
      </c>
      <c r="B29" s="4">
        <v>0.42</v>
      </c>
      <c r="C29" s="3">
        <f>(C26-42000)*B29</f>
        <v>57718.56216</v>
      </c>
      <c r="D29" s="2" t="s">
        <v>23</v>
      </c>
    </row>
    <row r="30" spans="1:4" ht="12.75">
      <c r="A30" s="2" t="s">
        <v>9</v>
      </c>
      <c r="B30" s="4"/>
      <c r="C30" s="3">
        <f>C27+C28+C29</f>
        <v>68658.56216</v>
      </c>
      <c r="D30" s="2" t="s">
        <v>24</v>
      </c>
    </row>
    <row r="31" spans="1:4" ht="12.75">
      <c r="A31" s="2" t="s">
        <v>3</v>
      </c>
      <c r="B31" s="4">
        <v>6</v>
      </c>
      <c r="C31" s="3">
        <f>C26*B31/100</f>
        <v>10765.508880000001</v>
      </c>
      <c r="D31" s="2" t="s">
        <v>25</v>
      </c>
    </row>
    <row r="32" spans="1:4" ht="12.75">
      <c r="A32" s="2" t="s">
        <v>27</v>
      </c>
      <c r="B32" s="4"/>
      <c r="C32" s="3">
        <f>C30+C31</f>
        <v>79424.07104000001</v>
      </c>
      <c r="D32" s="2"/>
    </row>
    <row r="33" spans="1:4" ht="12.75">
      <c r="A33" s="2" t="s">
        <v>4</v>
      </c>
      <c r="B33" s="4"/>
      <c r="C33" s="3">
        <f>C26-C32</f>
        <v>100001.07696</v>
      </c>
      <c r="D33" s="2" t="s">
        <v>28</v>
      </c>
    </row>
    <row r="34" spans="1:4" ht="12.75">
      <c r="A34" s="2" t="s">
        <v>5</v>
      </c>
      <c r="B34" s="4"/>
      <c r="C34" s="3">
        <f>C33/14</f>
        <v>7142.934068571429</v>
      </c>
      <c r="D34" s="2" t="s">
        <v>29</v>
      </c>
    </row>
    <row r="35" spans="1:4" ht="12.75">
      <c r="A35" s="2" t="s">
        <v>13</v>
      </c>
      <c r="B35" s="2"/>
      <c r="C35" s="3">
        <f>C24*14</f>
        <v>272014.49100000004</v>
      </c>
      <c r="D35" s="2" t="s">
        <v>26</v>
      </c>
    </row>
    <row r="37" ht="12.75">
      <c r="A37" s="5" t="s">
        <v>35</v>
      </c>
    </row>
    <row r="38" spans="1:4" ht="12.75">
      <c r="A38" s="1" t="s">
        <v>32</v>
      </c>
      <c r="B38" s="1" t="s">
        <v>30</v>
      </c>
      <c r="C38" s="1" t="s">
        <v>31</v>
      </c>
      <c r="D38" s="1" t="s">
        <v>17</v>
      </c>
    </row>
    <row r="39" spans="1:4" ht="12.75">
      <c r="A39" s="2" t="s">
        <v>0</v>
      </c>
      <c r="B39" s="2"/>
      <c r="C39" s="6">
        <v>800</v>
      </c>
      <c r="D39" s="2" t="s">
        <v>14</v>
      </c>
    </row>
    <row r="40" spans="1:4" ht="12.75">
      <c r="A40" s="2" t="s">
        <v>1</v>
      </c>
      <c r="B40" s="4">
        <v>27.65</v>
      </c>
      <c r="C40" s="3">
        <f>C39*B40/100</f>
        <v>221.2</v>
      </c>
      <c r="D40" s="2" t="s">
        <v>15</v>
      </c>
    </row>
    <row r="41" spans="1:4" ht="12.75">
      <c r="A41" s="2" t="s">
        <v>2</v>
      </c>
      <c r="B41" s="4">
        <v>15.8</v>
      </c>
      <c r="C41" s="3">
        <f>C39*B41/100</f>
        <v>126.4</v>
      </c>
      <c r="D41" s="2" t="s">
        <v>16</v>
      </c>
    </row>
    <row r="42" spans="1:4" ht="12.75">
      <c r="A42" s="2" t="s">
        <v>6</v>
      </c>
      <c r="B42" s="4"/>
      <c r="C42" s="3">
        <f>C39+C40</f>
        <v>1021.2</v>
      </c>
      <c r="D42" s="2" t="s">
        <v>18</v>
      </c>
    </row>
    <row r="43" spans="1:4" ht="12.75">
      <c r="A43" s="2" t="s">
        <v>7</v>
      </c>
      <c r="B43" s="4"/>
      <c r="C43" s="3">
        <f>C39-C41</f>
        <v>673.6</v>
      </c>
      <c r="D43" s="2" t="s">
        <v>19</v>
      </c>
    </row>
    <row r="44" spans="1:4" ht="12.75">
      <c r="A44" s="2" t="s">
        <v>8</v>
      </c>
      <c r="B44" s="4"/>
      <c r="C44" s="3">
        <f>C43*14</f>
        <v>9430.4</v>
      </c>
      <c r="D44" s="2" t="s">
        <v>20</v>
      </c>
    </row>
    <row r="45" spans="1:4" ht="12.75">
      <c r="A45" s="2" t="s">
        <v>10</v>
      </c>
      <c r="B45" s="4">
        <v>0.22</v>
      </c>
      <c r="C45" s="8">
        <f>C44*0.22</f>
        <v>2074.688</v>
      </c>
      <c r="D45" s="2" t="s">
        <v>21</v>
      </c>
    </row>
    <row r="46" spans="1:4" ht="12.75">
      <c r="A46" s="2" t="s">
        <v>11</v>
      </c>
      <c r="B46" s="4">
        <v>0.32</v>
      </c>
      <c r="C46" s="8"/>
      <c r="D46" s="2" t="s">
        <v>22</v>
      </c>
    </row>
    <row r="47" spans="1:4" ht="12.75">
      <c r="A47" s="2" t="s">
        <v>12</v>
      </c>
      <c r="B47" s="4">
        <v>0.42</v>
      </c>
      <c r="C47" s="8"/>
      <c r="D47" s="2" t="s">
        <v>23</v>
      </c>
    </row>
    <row r="48" spans="1:4" ht="12.75">
      <c r="A48" s="2" t="s">
        <v>9</v>
      </c>
      <c r="B48" s="4"/>
      <c r="C48" s="3">
        <f>C45+C46+C47</f>
        <v>2074.688</v>
      </c>
      <c r="D48" s="2" t="s">
        <v>24</v>
      </c>
    </row>
    <row r="49" spans="1:4" ht="12.75">
      <c r="A49" s="2" t="s">
        <v>3</v>
      </c>
      <c r="B49" s="7">
        <v>0</v>
      </c>
      <c r="C49" s="3">
        <f>C44*B49/100</f>
        <v>0</v>
      </c>
      <c r="D49" s="2" t="s">
        <v>25</v>
      </c>
    </row>
    <row r="50" spans="1:4" ht="12.75">
      <c r="A50" s="2" t="s">
        <v>27</v>
      </c>
      <c r="B50" s="4"/>
      <c r="C50" s="3">
        <f>C48+C49</f>
        <v>2074.688</v>
      </c>
      <c r="D50" s="2"/>
    </row>
    <row r="51" spans="1:4" ht="12.75">
      <c r="A51" s="2" t="s">
        <v>4</v>
      </c>
      <c r="B51" s="4"/>
      <c r="C51" s="3">
        <f>C44-C50</f>
        <v>7355.7119999999995</v>
      </c>
      <c r="D51" s="2" t="s">
        <v>28</v>
      </c>
    </row>
    <row r="52" spans="1:4" ht="12.75">
      <c r="A52" s="2" t="s">
        <v>5</v>
      </c>
      <c r="B52" s="4"/>
      <c r="C52" s="3">
        <f>C51/14</f>
        <v>525.408</v>
      </c>
      <c r="D52" s="2" t="s">
        <v>29</v>
      </c>
    </row>
    <row r="53" spans="1:4" ht="12.75">
      <c r="A53" s="2" t="s">
        <v>13</v>
      </c>
      <c r="B53" s="2"/>
      <c r="C53" s="3">
        <f>C42*14</f>
        <v>14296.800000000001</v>
      </c>
      <c r="D53" s="2" t="s">
        <v>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Stavros</dc:creator>
  <cp:keywords/>
  <dc:description/>
  <cp:lastModifiedBy>Stavros</cp:lastModifiedBy>
  <dcterms:created xsi:type="dcterms:W3CDTF">2016-01-19T20:35:59Z</dcterms:created>
  <dcterms:modified xsi:type="dcterms:W3CDTF">2016-01-20T15:23:50Z</dcterms:modified>
  <cp:category/>
  <cp:version/>
  <cp:contentType/>
  <cp:contentStatus/>
</cp:coreProperties>
</file>